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920" windowHeight="15870" activeTab="0"/>
  </bookViews>
  <sheets>
    <sheet name="Low-Income Calculators" sheetId="1" r:id="rId1"/>
  </sheets>
  <definedNames/>
  <calcPr fullCalcOnLoad="1"/>
</workbook>
</file>

<file path=xl/sharedStrings.xml><?xml version="1.0" encoding="utf-8"?>
<sst xmlns="http://schemas.openxmlformats.org/spreadsheetml/2006/main" count="142" uniqueCount="7">
  <si>
    <t>support</t>
  </si>
  <si>
    <t>percentage</t>
  </si>
  <si>
    <t>Monthly income up to</t>
  </si>
  <si>
    <r>
      <t xml:space="preserve">If </t>
    </r>
    <r>
      <rPr>
        <b/>
        <sz val="11"/>
        <color indexed="10"/>
        <rFont val="Roboto"/>
        <family val="0"/>
      </rPr>
      <t>false</t>
    </r>
    <r>
      <rPr>
        <sz val="11"/>
        <color indexed="8"/>
        <rFont val="Roboto"/>
        <family val="0"/>
      </rPr>
      <t>, make sure to enter income into the correct chart</t>
    </r>
  </si>
  <si>
    <r>
      <rPr>
        <b/>
        <sz val="11"/>
        <color indexed="8"/>
        <rFont val="Roboto"/>
        <family val="0"/>
      </rPr>
      <t>Enter</t>
    </r>
    <r>
      <rPr>
        <sz val="11"/>
        <color indexed="8"/>
        <rFont val="Roboto"/>
        <family val="0"/>
      </rPr>
      <t xml:space="preserve"> number of children</t>
    </r>
  </si>
  <si>
    <r>
      <rPr>
        <b/>
        <sz val="11"/>
        <color indexed="8"/>
        <rFont val="Roboto"/>
        <family val="0"/>
      </rPr>
      <t>Enter</t>
    </r>
    <r>
      <rPr>
        <sz val="11"/>
        <color indexed="8"/>
        <rFont val="Roboto"/>
        <family val="0"/>
      </rPr>
      <t xml:space="preserve"> monthly income</t>
    </r>
  </si>
  <si>
    <t>Low Income Payers Calculator
Monthly Income Up to $1,581
2021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</si>
</sst>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Roboto"/>
      <family val="0"/>
    </font>
    <font>
      <b/>
      <sz val="14"/>
      <color indexed="8"/>
      <name val="Roboto"/>
      <family val="0"/>
    </font>
    <font>
      <sz val="11"/>
      <color indexed="8"/>
      <name val="Roboto"/>
      <family val="0"/>
    </font>
    <font>
      <b/>
      <sz val="11"/>
      <color indexed="10"/>
      <name val="Roboto"/>
      <family val="0"/>
    </font>
    <font>
      <sz val="14"/>
      <color indexed="8"/>
      <name val="Roboto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Roboto"/>
      <family val="0"/>
    </font>
    <font>
      <b/>
      <sz val="14"/>
      <color theme="1"/>
      <name val="Roboto"/>
      <family val="0"/>
    </font>
    <font>
      <b/>
      <sz val="11"/>
      <color rgb="FFFF0000"/>
      <name val="Roboto"/>
      <family val="0"/>
    </font>
    <font>
      <sz val="14"/>
      <color theme="1"/>
      <name val="Roboto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0" fontId="39" fillId="0" borderId="0" xfId="0" applyFont="1" applyAlignment="1" applyProtection="1">
      <alignment horizontal="center" vertical="center" wrapText="1"/>
      <protection/>
    </xf>
    <xf numFmtId="0" fontId="39" fillId="0" borderId="0" xfId="0" applyFont="1" applyAlignment="1" applyProtection="1">
      <alignment/>
      <protection/>
    </xf>
    <xf numFmtId="0" fontId="39" fillId="0" borderId="10" xfId="0" applyFont="1" applyFill="1" applyBorder="1" applyAlignment="1" applyProtection="1">
      <alignment horizontal="left" wrapText="1" indent="1"/>
      <protection/>
    </xf>
    <xf numFmtId="6" fontId="40" fillId="0" borderId="11" xfId="0" applyNumberFormat="1" applyFont="1" applyFill="1" applyBorder="1" applyAlignment="1" applyProtection="1">
      <alignment horizontal="center"/>
      <protection/>
    </xf>
    <xf numFmtId="0" fontId="39" fillId="0" borderId="0" xfId="0" applyFont="1" applyFill="1" applyAlignment="1" applyProtection="1">
      <alignment/>
      <protection/>
    </xf>
    <xf numFmtId="10" fontId="39" fillId="0" borderId="12" xfId="0" applyNumberFormat="1" applyFont="1" applyBorder="1" applyAlignment="1" applyProtection="1">
      <alignment horizontal="left" indent="1"/>
      <protection/>
    </xf>
    <xf numFmtId="10" fontId="39" fillId="0" borderId="12" xfId="0" applyNumberFormat="1" applyFont="1" applyFill="1" applyBorder="1" applyAlignment="1" applyProtection="1">
      <alignment horizontal="left" indent="1"/>
      <protection/>
    </xf>
    <xf numFmtId="10" fontId="39" fillId="0" borderId="13" xfId="0" applyNumberFormat="1" applyFont="1" applyBorder="1" applyAlignment="1" applyProtection="1">
      <alignment horizontal="left" indent="1"/>
      <protection/>
    </xf>
    <xf numFmtId="0" fontId="41" fillId="33" borderId="0" xfId="0" applyFont="1" applyFill="1" applyAlignment="1" applyProtection="1">
      <alignment/>
      <protection/>
    </xf>
    <xf numFmtId="10" fontId="39" fillId="0" borderId="14" xfId="0" applyNumberFormat="1" applyFont="1" applyFill="1" applyBorder="1" applyAlignment="1" applyProtection="1">
      <alignment horizontal="left" indent="1"/>
      <protection/>
    </xf>
    <xf numFmtId="10" fontId="39" fillId="0" borderId="14" xfId="0" applyNumberFormat="1" applyFont="1" applyBorder="1" applyAlignment="1" applyProtection="1">
      <alignment horizontal="left" indent="1"/>
      <protection/>
    </xf>
    <xf numFmtId="0" fontId="39" fillId="0" borderId="14" xfId="0" applyFont="1" applyBorder="1" applyAlignment="1" applyProtection="1">
      <alignment horizontal="left" indent="1"/>
      <protection/>
    </xf>
    <xf numFmtId="10" fontId="39" fillId="33" borderId="15" xfId="57" applyNumberFormat="1" applyFont="1" applyFill="1" applyBorder="1" applyAlignment="1" applyProtection="1">
      <alignment horizontal="right" indent="1"/>
      <protection/>
    </xf>
    <xf numFmtId="0" fontId="39" fillId="0" borderId="14" xfId="0" applyFont="1" applyFill="1" applyBorder="1" applyAlignment="1" applyProtection="1">
      <alignment horizontal="left" indent="1"/>
      <protection/>
    </xf>
    <xf numFmtId="0" fontId="41" fillId="0" borderId="0" xfId="0" applyFont="1" applyAlignment="1" applyProtection="1">
      <alignment/>
      <protection/>
    </xf>
    <xf numFmtId="0" fontId="39" fillId="0" borderId="16" xfId="0" applyFont="1" applyBorder="1" applyAlignment="1" applyProtection="1">
      <alignment horizontal="left" indent="1"/>
      <protection/>
    </xf>
    <xf numFmtId="7" fontId="39" fillId="33" borderId="17" xfId="0" applyNumberFormat="1" applyFont="1" applyFill="1" applyBorder="1" applyAlignment="1" applyProtection="1">
      <alignment horizontal="right" indent="1"/>
      <protection/>
    </xf>
    <xf numFmtId="0" fontId="39" fillId="0" borderId="16" xfId="0" applyFont="1" applyFill="1" applyBorder="1" applyAlignment="1" applyProtection="1">
      <alignment horizontal="left" indent="1"/>
      <protection/>
    </xf>
    <xf numFmtId="0" fontId="42" fillId="0" borderId="0" xfId="0" applyFont="1" applyAlignment="1" applyProtection="1">
      <alignment/>
      <protection/>
    </xf>
    <xf numFmtId="0" fontId="39" fillId="0" borderId="10" xfId="0" applyFont="1" applyBorder="1" applyAlignment="1" applyProtection="1">
      <alignment horizontal="left" wrapText="1" indent="1"/>
      <protection/>
    </xf>
    <xf numFmtId="6" fontId="40" fillId="0" borderId="11" xfId="0" applyNumberFormat="1" applyFont="1" applyBorder="1" applyAlignment="1" applyProtection="1">
      <alignment horizontal="center"/>
      <protection/>
    </xf>
    <xf numFmtId="0" fontId="39" fillId="0" borderId="10" xfId="0" applyFont="1" applyFill="1" applyBorder="1" applyAlignment="1" applyProtection="1">
      <alignment horizontal="left" indent="1"/>
      <protection/>
    </xf>
    <xf numFmtId="0" fontId="39" fillId="34" borderId="0" xfId="0" applyFont="1" applyFill="1" applyAlignment="1" applyProtection="1">
      <alignment/>
      <protection/>
    </xf>
    <xf numFmtId="1" fontId="39" fillId="0" borderId="18" xfId="0" applyNumberFormat="1" applyFont="1" applyBorder="1" applyAlignment="1" applyProtection="1">
      <alignment horizontal="right" indent="1"/>
      <protection locked="0"/>
    </xf>
    <xf numFmtId="164" fontId="39" fillId="0" borderId="19" xfId="0" applyNumberFormat="1" applyFont="1" applyBorder="1" applyAlignment="1" applyProtection="1">
      <alignment horizontal="left" indent="1"/>
      <protection locked="0"/>
    </xf>
    <xf numFmtId="5" fontId="39" fillId="0" borderId="15" xfId="44" applyNumberFormat="1" applyFont="1" applyBorder="1" applyAlignment="1" applyProtection="1">
      <alignment horizontal="right" indent="1"/>
      <protection locked="0"/>
    </xf>
    <xf numFmtId="0" fontId="39" fillId="0" borderId="0" xfId="0" applyFont="1" applyAlignment="1" applyProtection="1" quotePrefix="1">
      <alignment/>
      <protection/>
    </xf>
    <xf numFmtId="0" fontId="41" fillId="33" borderId="0" xfId="0" applyFont="1" applyFill="1" applyAlignment="1" applyProtection="1">
      <alignment horizontal="center"/>
      <protection/>
    </xf>
    <xf numFmtId="0" fontId="41" fillId="33" borderId="0" xfId="0" applyFont="1" applyFill="1" applyAlignment="1" applyProtection="1" quotePrefix="1">
      <alignment/>
      <protection/>
    </xf>
    <xf numFmtId="0" fontId="41" fillId="0" borderId="0" xfId="0" applyFont="1" applyAlignment="1" applyProtection="1" quotePrefix="1">
      <alignment/>
      <protection/>
    </xf>
    <xf numFmtId="0" fontId="40" fillId="0" borderId="0" xfId="0" applyFont="1" applyAlignment="1" applyProtection="1">
      <alignment horizontal="center" vertical="center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4"/>
  <sheetViews>
    <sheetView showGridLines="0" tabSelected="1" zoomScalePageLayoutView="0" workbookViewId="0" topLeftCell="A1">
      <selection activeCell="L1" sqref="L1"/>
    </sheetView>
  </sheetViews>
  <sheetFormatPr defaultColWidth="9.140625" defaultRowHeight="15"/>
  <cols>
    <col min="1" max="1" width="28.140625" style="2" customWidth="1"/>
    <col min="2" max="2" width="16.28125" style="19" customWidth="1"/>
    <col min="3" max="3" width="8.00390625" style="2" customWidth="1"/>
    <col min="4" max="4" width="25.421875" style="2" customWidth="1"/>
    <col min="5" max="5" width="16.00390625" style="2" customWidth="1"/>
    <col min="6" max="6" width="7.8515625" style="2" customWidth="1"/>
    <col min="7" max="7" width="25.140625" style="2" customWidth="1"/>
    <col min="8" max="8" width="13.7109375" style="2" customWidth="1"/>
    <col min="9" max="9" width="8.28125" style="2" customWidth="1"/>
    <col min="10" max="10" width="25.57421875" style="2" customWidth="1"/>
    <col min="11" max="11" width="16.57421875" style="2" customWidth="1"/>
    <col min="12" max="12" width="19.28125" style="2" customWidth="1"/>
    <col min="13" max="16384" width="9.140625" style="2" customWidth="1"/>
  </cols>
  <sheetData>
    <row r="1" spans="1:12" ht="65.25" customHeight="1" thickBot="1">
      <c r="A1" s="31" t="s">
        <v>6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1" t="s">
        <v>3</v>
      </c>
    </row>
    <row r="2" spans="1:11" ht="19.5" thickBot="1">
      <c r="A2" s="3" t="s">
        <v>2</v>
      </c>
      <c r="B2" s="4">
        <v>805</v>
      </c>
      <c r="C2" s="5"/>
      <c r="D2" s="3" t="s">
        <v>2</v>
      </c>
      <c r="E2" s="4">
        <v>833</v>
      </c>
      <c r="F2" s="5"/>
      <c r="G2" s="3" t="s">
        <v>2</v>
      </c>
      <c r="H2" s="4">
        <v>861</v>
      </c>
      <c r="I2" s="5"/>
      <c r="J2" s="3" t="s">
        <v>2</v>
      </c>
      <c r="K2" s="4">
        <v>889</v>
      </c>
    </row>
    <row r="3" spans="1:11" ht="15">
      <c r="A3" s="6" t="s">
        <v>4</v>
      </c>
      <c r="B3" s="24"/>
      <c r="D3" s="7" t="s">
        <v>4</v>
      </c>
      <c r="E3" s="24"/>
      <c r="G3" s="6" t="s">
        <v>4</v>
      </c>
      <c r="H3" s="24"/>
      <c r="J3" s="6" t="s">
        <v>4</v>
      </c>
      <c r="K3" s="24"/>
    </row>
    <row r="4" spans="1:12" ht="15">
      <c r="A4" s="8" t="s">
        <v>5</v>
      </c>
      <c r="B4" s="25"/>
      <c r="C4" s="9" t="str">
        <f>IF(B4&gt;B2,"FALSE","TRUE")</f>
        <v>TRUE</v>
      </c>
      <c r="D4" s="10" t="s">
        <v>5</v>
      </c>
      <c r="E4" s="26"/>
      <c r="F4" s="9" t="str">
        <f>IF(E4="","TRUE",IF(AND(E4&gt;B2,E4&lt;=E2),"TRUE","FALSE"))</f>
        <v>TRUE</v>
      </c>
      <c r="G4" s="11" t="s">
        <v>5</v>
      </c>
      <c r="H4" s="26"/>
      <c r="I4" s="9" t="str">
        <f>IF(H4="","TRUE",IF(AND(H4&gt;E2,H4&lt;=H2),"TRUE","FALSE"))</f>
        <v>TRUE</v>
      </c>
      <c r="J4" s="11" t="s">
        <v>5</v>
      </c>
      <c r="K4" s="26"/>
      <c r="L4" s="28" t="str">
        <f>IF(K4="","TRUE",IF(AND(K4&gt;H2,K4&lt;=K2),"TRUE","FALSE"))</f>
        <v>TRUE</v>
      </c>
    </row>
    <row r="5" spans="1:12" ht="15">
      <c r="A5" s="12" t="s">
        <v>1</v>
      </c>
      <c r="B5" s="13">
        <f>IF(B3=1,"11.22%")+IF(B3=2,"16.5%")+IF(B3=3,"19.14%")+IF(B3=4,"20.46%")+IF(B3=5,"22.44%")</f>
        <v>0</v>
      </c>
      <c r="D5" s="14" t="s">
        <v>1</v>
      </c>
      <c r="E5" s="13">
        <f>IF(E3=1,"11.43%")+IF(E3=2,"16.8%")+IF(E3=3,"19.49%")+IF(E3=4,"20.84%")+IF(E3=5,"22.85%")</f>
        <v>0</v>
      </c>
      <c r="F5" s="15"/>
      <c r="G5" s="12" t="s">
        <v>1</v>
      </c>
      <c r="H5" s="13">
        <f>IF(H3=1,"11.63%")+IF(H3=2,"17.11%")+IF(H3=3,"19.84%")+IF(H3=4,"21.21%")+IF(H3=5,"23.27%")</f>
        <v>0</v>
      </c>
      <c r="I5" s="15"/>
      <c r="J5" s="12" t="s">
        <v>1</v>
      </c>
      <c r="K5" s="13">
        <f>IF(K3=1,"11.84%")+IF(K3=2,"17.41%")+IF(K3=3,"20.20%")+IF(K3=4,"21.59%")+IF(K3=5,"23.68%")</f>
        <v>0</v>
      </c>
      <c r="L5" s="15"/>
    </row>
    <row r="6" spans="1:12" ht="15.75" thickBot="1">
      <c r="A6" s="16" t="s">
        <v>0</v>
      </c>
      <c r="B6" s="17">
        <f>SUM(B4*B5)</f>
        <v>0</v>
      </c>
      <c r="D6" s="18" t="s">
        <v>0</v>
      </c>
      <c r="E6" s="17">
        <f>SUM(E4*E5)</f>
        <v>0</v>
      </c>
      <c r="F6" s="15"/>
      <c r="G6" s="16" t="s">
        <v>0</v>
      </c>
      <c r="H6" s="17">
        <f>SUM(H4*H5)</f>
        <v>0</v>
      </c>
      <c r="I6" s="15"/>
      <c r="J6" s="16" t="s">
        <v>0</v>
      </c>
      <c r="K6" s="17">
        <f>SUM(K4*K5)</f>
        <v>0</v>
      </c>
      <c r="L6" s="15"/>
    </row>
    <row r="7" spans="4:12" ht="19.5" thickBot="1">
      <c r="D7" s="5"/>
      <c r="F7" s="15"/>
      <c r="I7" s="15"/>
      <c r="L7" s="15"/>
    </row>
    <row r="8" spans="1:12" ht="19.5" thickBot="1">
      <c r="A8" s="20" t="s">
        <v>2</v>
      </c>
      <c r="B8" s="21">
        <v>917</v>
      </c>
      <c r="D8" s="3" t="s">
        <v>2</v>
      </c>
      <c r="E8" s="21">
        <v>945</v>
      </c>
      <c r="F8" s="15"/>
      <c r="G8" s="20" t="s">
        <v>2</v>
      </c>
      <c r="H8" s="21">
        <v>973</v>
      </c>
      <c r="I8" s="15"/>
      <c r="J8" s="20" t="s">
        <v>2</v>
      </c>
      <c r="K8" s="21">
        <v>1001</v>
      </c>
      <c r="L8" s="15"/>
    </row>
    <row r="9" spans="1:12" ht="15">
      <c r="A9" s="6" t="s">
        <v>4</v>
      </c>
      <c r="B9" s="24"/>
      <c r="D9" s="7" t="s">
        <v>4</v>
      </c>
      <c r="E9" s="24"/>
      <c r="F9" s="15"/>
      <c r="G9" s="6" t="s">
        <v>4</v>
      </c>
      <c r="H9" s="24"/>
      <c r="I9" s="30"/>
      <c r="J9" s="6" t="s">
        <v>4</v>
      </c>
      <c r="K9" s="24"/>
      <c r="L9" s="15"/>
    </row>
    <row r="10" spans="1:12" ht="15">
      <c r="A10" s="11" t="s">
        <v>5</v>
      </c>
      <c r="B10" s="26"/>
      <c r="C10" s="9" t="str">
        <f>IF(B10="","TRUE",IF(AND(B10&gt;K2,B10&lt;=B8),"TRUE","FALSE"))</f>
        <v>TRUE</v>
      </c>
      <c r="D10" s="10" t="s">
        <v>5</v>
      </c>
      <c r="E10" s="26"/>
      <c r="F10" s="9" t="str">
        <f>IF(E10="","TRUE",IF(AND(E10&gt;B8,E10&lt;=E8),"TRUE","FALSE"))</f>
        <v>TRUE</v>
      </c>
      <c r="G10" s="11" t="s">
        <v>5</v>
      </c>
      <c r="H10" s="26"/>
      <c r="I10" s="29" t="str">
        <f>IF(H10="","TRUE",IF(AND(H10&gt;E8,H10&lt;=H8),"TRUE","FALSE"))</f>
        <v>TRUE</v>
      </c>
      <c r="J10" s="6" t="s">
        <v>5</v>
      </c>
      <c r="K10" s="26"/>
      <c r="L10" s="28" t="str">
        <f>IF(K10="","TRUE",IF(AND(K10&gt;H8,K10&lt;=K8),"TRUE","FALSE"))</f>
        <v>TRUE</v>
      </c>
    </row>
    <row r="11" spans="1:12" ht="15">
      <c r="A11" s="14" t="s">
        <v>1</v>
      </c>
      <c r="B11" s="13">
        <f>IF(B9=1,"12.05%")+IF(B9=2,"17.71%")+IF(B9=3,"20.55%")+IF(B9=4,"21.97%")+IF(B9=5,"24.09%")</f>
        <v>0</v>
      </c>
      <c r="C11" s="15"/>
      <c r="D11" s="14" t="s">
        <v>1</v>
      </c>
      <c r="E11" s="13">
        <f>IF(E9=1,"12.25%")+IF(E9=2,"18.02%")+IF(E9=3,"20.9%")+IF(E9=4,"22.34%")+IF(E9=5,"24.5%")</f>
        <v>0</v>
      </c>
      <c r="F11" s="15"/>
      <c r="G11" s="14" t="s">
        <v>1</v>
      </c>
      <c r="H11" s="13">
        <f>IF(H9=1,"12.46%")+IF(H9=2,"18.32%")+IF(H9=3,"21.25%")+IF(H9=4,"22.72%")+IF(H9=5,"24.92%")</f>
        <v>0</v>
      </c>
      <c r="I11" s="15"/>
      <c r="J11" s="14" t="s">
        <v>1</v>
      </c>
      <c r="K11" s="13">
        <f>IF(K9=1,"12.66%")+IF(K9=2,"18.63%")+IF(K9=3,"21.61%")+IF(K9=4,"23.1%")+IF(K9=5,"25.33%")</f>
        <v>0</v>
      </c>
      <c r="L11" s="15"/>
    </row>
    <row r="12" spans="1:12" ht="15.75" thickBot="1">
      <c r="A12" s="18" t="s">
        <v>0</v>
      </c>
      <c r="B12" s="17">
        <f>SUM(B10*B11)</f>
        <v>0</v>
      </c>
      <c r="C12" s="15"/>
      <c r="D12" s="18" t="s">
        <v>0</v>
      </c>
      <c r="E12" s="17">
        <f>SUM(E10*E11)</f>
        <v>0</v>
      </c>
      <c r="F12" s="15"/>
      <c r="G12" s="18" t="s">
        <v>0</v>
      </c>
      <c r="H12" s="17">
        <f>SUM(H10*H11)</f>
        <v>0</v>
      </c>
      <c r="I12" s="15"/>
      <c r="J12" s="18" t="s">
        <v>0</v>
      </c>
      <c r="K12" s="17">
        <f>SUM(K10*K11)</f>
        <v>0</v>
      </c>
      <c r="L12" s="15"/>
    </row>
    <row r="13" spans="1:12" ht="19.5" thickBot="1">
      <c r="A13" s="5"/>
      <c r="C13" s="15"/>
      <c r="D13" s="5"/>
      <c r="F13" s="15"/>
      <c r="G13" s="5"/>
      <c r="I13" s="15"/>
      <c r="J13" s="5"/>
      <c r="L13" s="15"/>
    </row>
    <row r="14" spans="1:12" ht="19.5" thickBot="1">
      <c r="A14" s="3" t="s">
        <v>2</v>
      </c>
      <c r="B14" s="21">
        <v>1030</v>
      </c>
      <c r="C14" s="15"/>
      <c r="D14" s="3" t="s">
        <v>2</v>
      </c>
      <c r="E14" s="21">
        <v>1059</v>
      </c>
      <c r="F14" s="15"/>
      <c r="G14" s="3" t="s">
        <v>2</v>
      </c>
      <c r="H14" s="21">
        <v>1088</v>
      </c>
      <c r="I14" s="15"/>
      <c r="J14" s="3" t="s">
        <v>2</v>
      </c>
      <c r="K14" s="21">
        <v>1117</v>
      </c>
      <c r="L14" s="15"/>
    </row>
    <row r="15" spans="1:12" ht="15">
      <c r="A15" s="7" t="s">
        <v>4</v>
      </c>
      <c r="B15" s="24"/>
      <c r="C15" s="15"/>
      <c r="D15" s="7" t="s">
        <v>4</v>
      </c>
      <c r="E15" s="24"/>
      <c r="F15" s="15"/>
      <c r="G15" s="7" t="s">
        <v>4</v>
      </c>
      <c r="H15" s="24"/>
      <c r="I15" s="15"/>
      <c r="J15" s="7" t="s">
        <v>4</v>
      </c>
      <c r="K15" s="24"/>
      <c r="L15" s="15"/>
    </row>
    <row r="16" spans="1:12" ht="15">
      <c r="A16" s="10" t="s">
        <v>5</v>
      </c>
      <c r="B16" s="26"/>
      <c r="C16" s="9" t="str">
        <f>IF(B16="","TRUE",IF(AND(B16&gt;K8,B16&lt;=B14),"TRUE","FALSE"))</f>
        <v>TRUE</v>
      </c>
      <c r="D16" s="10" t="s">
        <v>5</v>
      </c>
      <c r="E16" s="26"/>
      <c r="F16" s="29" t="str">
        <f>IF(E16="","TRUE",IF(AND(E16&gt;B14,E16&lt;=E14),"TRUE","FALSE"))</f>
        <v>TRUE</v>
      </c>
      <c r="G16" s="10" t="s">
        <v>5</v>
      </c>
      <c r="H16" s="26"/>
      <c r="I16" s="9" t="str">
        <f>IF(H16="","TRUE",IF(AND(H16&gt;E14,H16&lt;=H14),"TRUE","FALSE"))</f>
        <v>TRUE</v>
      </c>
      <c r="J16" s="10" t="s">
        <v>5</v>
      </c>
      <c r="K16" s="26"/>
      <c r="L16" s="28" t="str">
        <f>IF(K16="","TRUE",IF(AND(K16&gt;H14,K16&lt;=K14),"TRUE","FALSE"))</f>
        <v>TRUE</v>
      </c>
    </row>
    <row r="17" spans="1:12" ht="15">
      <c r="A17" s="14" t="s">
        <v>1</v>
      </c>
      <c r="B17" s="13">
        <f>IF(B15=1,"12.87%")+IF(B15=2,"18.93%")+IF(B15=3,"21.96%")+IF(B15=4,"23.47%")+IF(B15=5,"25.74%")</f>
        <v>0</v>
      </c>
      <c r="C17" s="15"/>
      <c r="D17" s="14" t="s">
        <v>1</v>
      </c>
      <c r="E17" s="13">
        <f>IF(E15=1,"13.08%")+IF(E15=2,"19.23%")+IF(E15=3,"22.31%")+IF(E15=4,"23.85%")+IF(E15=5,"26.16%")</f>
        <v>0</v>
      </c>
      <c r="F17" s="15"/>
      <c r="G17" s="14" t="s">
        <v>1</v>
      </c>
      <c r="H17" s="13">
        <f>IF(H15=1,"13.28%")+IF(H15=2,"19.54%")+IF(H15=3,"22.66%")+IF(H15=4,"24.22%")+IF(H15=5,"26.57%")</f>
        <v>0</v>
      </c>
      <c r="I17" s="15"/>
      <c r="J17" s="14" t="s">
        <v>1</v>
      </c>
      <c r="K17" s="13">
        <f>IF(K15=1,"13.49%")+IF(K15=2,"19.84%")+IF(K15=3,"23.01%")+IF(K15=4,"24.6%")+IF(K15=5,"26.98%")</f>
        <v>0</v>
      </c>
      <c r="L17" s="15"/>
    </row>
    <row r="18" spans="1:12" ht="15.75" thickBot="1">
      <c r="A18" s="18" t="s">
        <v>0</v>
      </c>
      <c r="B18" s="17">
        <f>SUM(B16*B17)</f>
        <v>0</v>
      </c>
      <c r="C18" s="15"/>
      <c r="D18" s="18" t="s">
        <v>0</v>
      </c>
      <c r="E18" s="17">
        <f>SUM(E16*E17)</f>
        <v>0</v>
      </c>
      <c r="F18" s="15"/>
      <c r="G18" s="18" t="s">
        <v>0</v>
      </c>
      <c r="H18" s="17">
        <f>SUM(H16*H17)</f>
        <v>0</v>
      </c>
      <c r="I18" s="15"/>
      <c r="J18" s="18" t="s">
        <v>0</v>
      </c>
      <c r="K18" s="17">
        <f>SUM(K16*K17)</f>
        <v>0</v>
      </c>
      <c r="L18" s="15"/>
    </row>
    <row r="19" spans="1:12" ht="19.5" thickBot="1">
      <c r="A19" s="5"/>
      <c r="C19" s="15"/>
      <c r="D19" s="5"/>
      <c r="F19" s="15"/>
      <c r="G19" s="5"/>
      <c r="I19" s="15"/>
      <c r="J19" s="5"/>
      <c r="L19" s="15"/>
    </row>
    <row r="20" spans="1:14" ht="19.5" thickBot="1">
      <c r="A20" s="3" t="s">
        <v>2</v>
      </c>
      <c r="B20" s="21">
        <v>1146</v>
      </c>
      <c r="C20" s="15"/>
      <c r="D20" s="3" t="s">
        <v>2</v>
      </c>
      <c r="E20" s="21">
        <v>1175</v>
      </c>
      <c r="F20" s="15"/>
      <c r="G20" s="3" t="s">
        <v>2</v>
      </c>
      <c r="H20" s="21">
        <v>1204</v>
      </c>
      <c r="I20" s="15"/>
      <c r="J20" s="3" t="s">
        <v>2</v>
      </c>
      <c r="K20" s="21">
        <v>1233</v>
      </c>
      <c r="L20" s="15"/>
      <c r="N20" s="27"/>
    </row>
    <row r="21" spans="1:12" ht="15">
      <c r="A21" s="7" t="s">
        <v>4</v>
      </c>
      <c r="B21" s="24"/>
      <c r="C21" s="15"/>
      <c r="D21" s="7" t="s">
        <v>4</v>
      </c>
      <c r="E21" s="24"/>
      <c r="F21" s="15"/>
      <c r="G21" s="7" t="s">
        <v>4</v>
      </c>
      <c r="H21" s="24"/>
      <c r="I21" s="15"/>
      <c r="J21" s="7" t="s">
        <v>4</v>
      </c>
      <c r="K21" s="24"/>
      <c r="L21" s="15"/>
    </row>
    <row r="22" spans="1:12" ht="15">
      <c r="A22" s="10" t="s">
        <v>5</v>
      </c>
      <c r="B22" s="26"/>
      <c r="C22" s="9" t="str">
        <f>IF(B22="","TRUE",IF(AND(B22&gt;K14,B22&lt;=B20),"TRUE","FALSE"))</f>
        <v>TRUE</v>
      </c>
      <c r="D22" s="10" t="s">
        <v>5</v>
      </c>
      <c r="E22" s="26"/>
      <c r="F22" s="9" t="str">
        <f>IF(E22="","TRUE",IF(AND(E22&gt;B20,E22&lt;=E20),"TRUE","FALSE"))</f>
        <v>TRUE</v>
      </c>
      <c r="G22" s="10" t="s">
        <v>5</v>
      </c>
      <c r="H22" s="26"/>
      <c r="I22" s="9" t="str">
        <f>IF(H22="","TRUE",IF(AND(H22&gt;E20,H22&lt;=H20),"TRUE","FALSE"))</f>
        <v>TRUE</v>
      </c>
      <c r="J22" s="10" t="s">
        <v>5</v>
      </c>
      <c r="K22" s="26"/>
      <c r="L22" s="28" t="str">
        <f>IF(K22="","TRUE",IF(AND(K22&gt;H20,K22&lt;=K20),"TRUE","FALSE"))</f>
        <v>TRUE</v>
      </c>
    </row>
    <row r="23" spans="1:12" ht="15">
      <c r="A23" s="14" t="s">
        <v>1</v>
      </c>
      <c r="B23" s="13">
        <f>IF(B21=1,"13.70%")+IF(B21=2,"20.14%")+IF(B21=3,"23.37%")+IF(B21=4,"24.98%")+IF(B21=5,"27.39%")</f>
        <v>0</v>
      </c>
      <c r="C23" s="15"/>
      <c r="D23" s="14" t="s">
        <v>1</v>
      </c>
      <c r="E23" s="13">
        <f>IF(E21=1,"13.9%")+IF(E21=2,"20.45%")+IF(E21=3,"23.72%")+IF(E21=4,"25.35%")+IF(E21=5,"27.81%")</f>
        <v>0</v>
      </c>
      <c r="F23" s="15"/>
      <c r="G23" s="14" t="s">
        <v>1</v>
      </c>
      <c r="H23" s="13">
        <f>IF(H21=1,"14.11%")+IF(H21=2,"20.75%")+IF(H21=3,"24.07%")+IF(H21=4,"25.73%")+IF(H21=5,"28.22%")</f>
        <v>0</v>
      </c>
      <c r="I23" s="15"/>
      <c r="J23" s="14" t="s">
        <v>1</v>
      </c>
      <c r="K23" s="13">
        <f>IF(K21=1,"14.31%")+IF(K21=2,"21.05%")+IF(K21=3,"24.42%")+IF(K21=4,"26.11%")+IF(K21=5,"28.63%")</f>
        <v>0</v>
      </c>
      <c r="L23" s="15"/>
    </row>
    <row r="24" spans="1:12" ht="15.75" thickBot="1">
      <c r="A24" s="18" t="s">
        <v>0</v>
      </c>
      <c r="B24" s="17">
        <f>SUM(B22*B23)</f>
        <v>0</v>
      </c>
      <c r="C24" s="15"/>
      <c r="D24" s="18" t="s">
        <v>0</v>
      </c>
      <c r="E24" s="17">
        <f>SUM(E22*E23)</f>
        <v>0</v>
      </c>
      <c r="F24" s="15"/>
      <c r="G24" s="18" t="s">
        <v>0</v>
      </c>
      <c r="H24" s="17">
        <f>SUM(H22*H23)</f>
        <v>0</v>
      </c>
      <c r="I24" s="15"/>
      <c r="J24" s="18" t="s">
        <v>0</v>
      </c>
      <c r="K24" s="17">
        <f>SUM(K22*K23)</f>
        <v>0</v>
      </c>
      <c r="L24" s="15"/>
    </row>
    <row r="25" spans="1:12" ht="19.5" thickBot="1">
      <c r="A25" s="5"/>
      <c r="C25" s="15"/>
      <c r="D25" s="5"/>
      <c r="F25" s="15"/>
      <c r="G25" s="5"/>
      <c r="I25" s="15"/>
      <c r="J25" s="5"/>
      <c r="L25" s="15"/>
    </row>
    <row r="26" spans="1:12" ht="19.5" thickBot="1">
      <c r="A26" s="3" t="s">
        <v>2</v>
      </c>
      <c r="B26" s="21">
        <v>1262</v>
      </c>
      <c r="C26" s="15"/>
      <c r="D26" s="3" t="s">
        <v>2</v>
      </c>
      <c r="E26" s="21">
        <v>1291</v>
      </c>
      <c r="F26" s="15"/>
      <c r="G26" s="3" t="s">
        <v>2</v>
      </c>
      <c r="H26" s="21">
        <v>1320</v>
      </c>
      <c r="I26" s="15"/>
      <c r="J26" s="3" t="s">
        <v>2</v>
      </c>
      <c r="K26" s="21">
        <v>1349</v>
      </c>
      <c r="L26" s="15"/>
    </row>
    <row r="27" spans="1:12" ht="15">
      <c r="A27" s="7" t="s">
        <v>4</v>
      </c>
      <c r="B27" s="24"/>
      <c r="C27" s="15"/>
      <c r="D27" s="7" t="s">
        <v>4</v>
      </c>
      <c r="E27" s="24"/>
      <c r="F27" s="15"/>
      <c r="G27" s="7" t="s">
        <v>4</v>
      </c>
      <c r="H27" s="24"/>
      <c r="I27" s="15"/>
      <c r="J27" s="7" t="s">
        <v>4</v>
      </c>
      <c r="K27" s="24"/>
      <c r="L27" s="15"/>
    </row>
    <row r="28" spans="1:12" ht="15">
      <c r="A28" s="10" t="s">
        <v>5</v>
      </c>
      <c r="B28" s="26"/>
      <c r="C28" s="9" t="str">
        <f>IF(B28="","TRUE",IF(AND(B28&gt;K20,B28&lt;=B26),"TRUE","FALSE"))</f>
        <v>TRUE</v>
      </c>
      <c r="D28" s="10" t="s">
        <v>5</v>
      </c>
      <c r="E28" s="26"/>
      <c r="F28" s="9" t="str">
        <f>IF(E28="","TRUE",IF(AND(E28&gt;B26,E28&lt;=E26),"TRUE","FALSE"))</f>
        <v>TRUE</v>
      </c>
      <c r="G28" s="10" t="s">
        <v>5</v>
      </c>
      <c r="H28" s="26"/>
      <c r="I28" s="9" t="str">
        <f>IF(H28="","TRUE",IF(AND(H28&gt;E26,H28&lt;=H26),"TRUE","FALSE"))</f>
        <v>TRUE</v>
      </c>
      <c r="J28" s="10" t="s">
        <v>5</v>
      </c>
      <c r="K28" s="26"/>
      <c r="L28" s="28" t="str">
        <f>IF(K28="","TRUE",IF(AND(K28&gt;H26,K28&lt;=K26),"TRUE","FALSE"))</f>
        <v>TRUE</v>
      </c>
    </row>
    <row r="29" spans="1:12" ht="15">
      <c r="A29" s="14" t="s">
        <v>1</v>
      </c>
      <c r="B29" s="13">
        <f>IF(B27=1,"14.52%")+IF(B27=2,"21.36%")+IF(B27=3,"24.77%")+IF(B27=4,"26.48%")+IF(B27=5,"29.05%")</f>
        <v>0</v>
      </c>
      <c r="C29" s="15"/>
      <c r="D29" s="14" t="s">
        <v>1</v>
      </c>
      <c r="E29" s="13">
        <f>IF(E27=1,"14.73%")+IF(E27=2,"21.66%")+IF(E27=3,"25.13%")+IF(E27=4,"26.86%")+IF(E27=5,"29.46%")</f>
        <v>0</v>
      </c>
      <c r="F29" s="15"/>
      <c r="G29" s="14" t="s">
        <v>1</v>
      </c>
      <c r="H29" s="13">
        <f>IF(H27=1,"14.93%")+IF(H27=2,"21.96%")+IF(H27=3,"25.48%")+IF(H27=4,"27.24%")+IF(H27=5,"29.87%")</f>
        <v>0</v>
      </c>
      <c r="I29" s="15"/>
      <c r="J29" s="14" t="s">
        <v>1</v>
      </c>
      <c r="K29" s="13">
        <f>IF(K27=1,"15.14%")+IF(K27=2,"22.27%")+IF(K27=3,"25.83%")+IF(K27=4,"27.61%")+IF(K27=5,"30.28%")</f>
        <v>0</v>
      </c>
      <c r="L29" s="15"/>
    </row>
    <row r="30" spans="1:12" ht="15.75" thickBot="1">
      <c r="A30" s="18" t="s">
        <v>0</v>
      </c>
      <c r="B30" s="17">
        <f>SUM(B28*B29)</f>
        <v>0</v>
      </c>
      <c r="C30" s="15"/>
      <c r="D30" s="18" t="s">
        <v>0</v>
      </c>
      <c r="E30" s="17">
        <f>SUM(E28*E29)</f>
        <v>0</v>
      </c>
      <c r="F30" s="15"/>
      <c r="G30" s="18" t="s">
        <v>0</v>
      </c>
      <c r="H30" s="17">
        <f>SUM(H28*H29)</f>
        <v>0</v>
      </c>
      <c r="I30" s="15"/>
      <c r="J30" s="18" t="s">
        <v>0</v>
      </c>
      <c r="K30" s="17">
        <f>SUM(K28*K29)</f>
        <v>0</v>
      </c>
      <c r="L30" s="15"/>
    </row>
    <row r="31" spans="1:12" ht="19.5" thickBot="1">
      <c r="A31" s="5"/>
      <c r="C31" s="15"/>
      <c r="D31" s="5"/>
      <c r="F31" s="15"/>
      <c r="G31" s="5"/>
      <c r="I31" s="15"/>
      <c r="J31" s="5"/>
      <c r="L31" s="15"/>
    </row>
    <row r="32" spans="1:12" ht="19.5" thickBot="1">
      <c r="A32" s="3" t="s">
        <v>2</v>
      </c>
      <c r="B32" s="21">
        <v>1378</v>
      </c>
      <c r="C32" s="15"/>
      <c r="D32" s="3" t="s">
        <v>2</v>
      </c>
      <c r="E32" s="21">
        <v>1407</v>
      </c>
      <c r="F32" s="15"/>
      <c r="G32" s="22" t="s">
        <v>2</v>
      </c>
      <c r="H32" s="21">
        <v>1436</v>
      </c>
      <c r="I32" s="15"/>
      <c r="J32" s="22" t="s">
        <v>2</v>
      </c>
      <c r="K32" s="21">
        <v>1465</v>
      </c>
      <c r="L32" s="15"/>
    </row>
    <row r="33" spans="1:12" ht="15">
      <c r="A33" s="7" t="s">
        <v>4</v>
      </c>
      <c r="B33" s="24"/>
      <c r="C33" s="15"/>
      <c r="D33" s="7" t="s">
        <v>4</v>
      </c>
      <c r="E33" s="24"/>
      <c r="F33" s="15"/>
      <c r="G33" s="7" t="s">
        <v>4</v>
      </c>
      <c r="H33" s="24"/>
      <c r="I33" s="15"/>
      <c r="J33" s="7" t="s">
        <v>4</v>
      </c>
      <c r="K33" s="24"/>
      <c r="L33" s="15"/>
    </row>
    <row r="34" spans="1:12" ht="15">
      <c r="A34" s="10" t="s">
        <v>5</v>
      </c>
      <c r="B34" s="26"/>
      <c r="C34" s="9" t="str">
        <f>IF(B34="","TRUE",IF(AND(B34&gt;K26,B34&lt;=B32),"TRUE","FALSE"))</f>
        <v>TRUE</v>
      </c>
      <c r="D34" s="10" t="s">
        <v>5</v>
      </c>
      <c r="E34" s="26"/>
      <c r="F34" s="9" t="str">
        <f>IF(E34="","TRUE",IF(AND(E34&gt;B32,E34&lt;=E32),"TRUE","FALSE"))</f>
        <v>TRUE</v>
      </c>
      <c r="G34" s="10" t="s">
        <v>5</v>
      </c>
      <c r="H34" s="26"/>
      <c r="I34" s="9" t="str">
        <f>IF(H34="","TRUE",IF(AND(H34&gt;E32,H34&lt;=H32),"TRUE","FALSE"))</f>
        <v>TRUE</v>
      </c>
      <c r="J34" s="10" t="s">
        <v>5</v>
      </c>
      <c r="K34" s="26"/>
      <c r="L34" s="28" t="str">
        <f>IF(K34="","TRUE",IF(AND(K34&gt;H32,K34&lt;=K32),"TRUE","FALSE"))</f>
        <v>TRUE</v>
      </c>
    </row>
    <row r="35" spans="1:12" ht="15">
      <c r="A35" s="14" t="s">
        <v>1</v>
      </c>
      <c r="B35" s="13">
        <f>IF(B33=1,"15.35%")+IF(B33=2,"22.57%")+IF(B33=3,"26.18%")+IF(B33=4,"27.99%")+IF(B33=5,"30.7%")</f>
        <v>0</v>
      </c>
      <c r="C35" s="15"/>
      <c r="D35" s="14" t="s">
        <v>1</v>
      </c>
      <c r="E35" s="13">
        <f>IF(E33=1,"15.55%")+IF(E33=2,"22.88%")+IF(E33=3,"26.54%")+IF(E33=4,"28.37%")+IF(E33=5,"31.11%")</f>
        <v>0</v>
      </c>
      <c r="F35" s="15"/>
      <c r="G35" s="14" t="s">
        <v>1</v>
      </c>
      <c r="H35" s="13">
        <f>IF(H33=1,"15.76%")+IF(H33=2,"23.18%")+IF(H33=3,"26.89%")+IF(H33=4,"28.74%")+IF(H33=5,"31.52%")</f>
        <v>0</v>
      </c>
      <c r="I35" s="15"/>
      <c r="J35" s="14" t="s">
        <v>1</v>
      </c>
      <c r="K35" s="13">
        <f>IF(K33=1,"15.97%")+IF(K33=2,"23.48%")+IF(K33=3,"27.24%")+IF(K33=4,"29.12%")+IF(K33=5,"31.94%")</f>
        <v>0</v>
      </c>
      <c r="L35" s="15"/>
    </row>
    <row r="36" spans="1:12" ht="15.75" thickBot="1">
      <c r="A36" s="18" t="s">
        <v>0</v>
      </c>
      <c r="B36" s="17">
        <f>SUM(B34*B35)</f>
        <v>0</v>
      </c>
      <c r="C36" s="15"/>
      <c r="D36" s="18" t="s">
        <v>0</v>
      </c>
      <c r="E36" s="17">
        <f>SUM(E34*E35)</f>
        <v>0</v>
      </c>
      <c r="F36" s="15"/>
      <c r="G36" s="18" t="s">
        <v>0</v>
      </c>
      <c r="H36" s="17">
        <f>SUM(H34*H35)</f>
        <v>0</v>
      </c>
      <c r="I36" s="15"/>
      <c r="J36" s="18" t="s">
        <v>0</v>
      </c>
      <c r="K36" s="17">
        <f>SUM(K34*K35)</f>
        <v>0</v>
      </c>
      <c r="L36" s="15"/>
    </row>
    <row r="37" spans="1:12" ht="19.5" thickBot="1">
      <c r="A37" s="5"/>
      <c r="C37" s="15"/>
      <c r="D37" s="5"/>
      <c r="F37" s="15"/>
      <c r="G37" s="5"/>
      <c r="I37" s="15"/>
      <c r="J37" s="5"/>
      <c r="L37" s="15"/>
    </row>
    <row r="38" spans="1:12" ht="19.5" thickBot="1">
      <c r="A38" s="3" t="s">
        <v>2</v>
      </c>
      <c r="B38" s="21">
        <v>1494</v>
      </c>
      <c r="C38" s="15"/>
      <c r="D38" s="22" t="s">
        <v>2</v>
      </c>
      <c r="E38" s="21">
        <v>1523</v>
      </c>
      <c r="F38" s="15"/>
      <c r="G38" s="22" t="s">
        <v>2</v>
      </c>
      <c r="H38" s="21">
        <v>1552</v>
      </c>
      <c r="I38" s="15"/>
      <c r="J38" s="22" t="s">
        <v>2</v>
      </c>
      <c r="K38" s="21">
        <v>1581</v>
      </c>
      <c r="L38" s="15"/>
    </row>
    <row r="39" spans="1:12" ht="15">
      <c r="A39" s="7" t="s">
        <v>4</v>
      </c>
      <c r="B39" s="24"/>
      <c r="C39" s="15"/>
      <c r="D39" s="7" t="s">
        <v>4</v>
      </c>
      <c r="E39" s="24"/>
      <c r="F39" s="15"/>
      <c r="G39" s="7" t="s">
        <v>4</v>
      </c>
      <c r="H39" s="24"/>
      <c r="I39" s="15"/>
      <c r="J39" s="7" t="s">
        <v>4</v>
      </c>
      <c r="K39" s="24"/>
      <c r="L39" s="15"/>
    </row>
    <row r="40" spans="1:12" ht="15">
      <c r="A40" s="10" t="s">
        <v>5</v>
      </c>
      <c r="B40" s="26"/>
      <c r="C40" s="9" t="str">
        <f>IF(B40="","TRUE",IF(AND(B40&gt;K32,B40&lt;=B38),"TRUE","FALSE"))</f>
        <v>TRUE</v>
      </c>
      <c r="D40" s="10" t="s">
        <v>5</v>
      </c>
      <c r="E40" s="26"/>
      <c r="F40" s="9" t="str">
        <f>IF(E40="","TRUE",IF(AND(E40&gt;B38,E40&lt;=E38),"TRUE","FALSE"))</f>
        <v>TRUE</v>
      </c>
      <c r="G40" s="10" t="s">
        <v>5</v>
      </c>
      <c r="H40" s="26"/>
      <c r="I40" s="9" t="str">
        <f>IF(H40="","TRUE",IF(AND(H40&gt;E38,H40&lt;=H38),"TRUE","FALSE"))</f>
        <v>TRUE</v>
      </c>
      <c r="J40" s="10" t="s">
        <v>5</v>
      </c>
      <c r="K40" s="26"/>
      <c r="L40" s="28" t="str">
        <f>IF(K40="","TRUE",IF(AND(K40&gt;H38,K40&lt;=K38),"TRUE","FALSE"))</f>
        <v>TRUE</v>
      </c>
    </row>
    <row r="41" spans="1:11" ht="15">
      <c r="A41" s="14" t="s">
        <v>1</v>
      </c>
      <c r="B41" s="13">
        <f>IF(B39=1,"16.17%")+IF(B39=2,"23.79%")+IF(B39=3,"27.59")+IF(B39=4,"29.49%")+IF(B39=5,"32.35%")</f>
        <v>0</v>
      </c>
      <c r="C41" s="15"/>
      <c r="D41" s="14" t="s">
        <v>1</v>
      </c>
      <c r="E41" s="13">
        <f>IF(E39=1,"16.38%")+IF(E39=2,"24.09%")+IF(E39=3,"27.94%")+IF(E39=4,"29.87%")+IF(E39=5,"32.76%")</f>
        <v>0</v>
      </c>
      <c r="F41" s="23"/>
      <c r="G41" s="14" t="s">
        <v>1</v>
      </c>
      <c r="H41" s="13">
        <f>IF(H39=1,"16.58%")+IF(H39=2,"24.39%")+IF(H39=3,"28.3%")+IF(H39=4,"30.25%")+IF(H39=5,"33.17%")</f>
        <v>0</v>
      </c>
      <c r="I41" s="23"/>
      <c r="J41" s="14" t="s">
        <v>1</v>
      </c>
      <c r="K41" s="13">
        <f>IF(K39=1,"16.79%")+IF(K39=2,"24.70%")+IF(K39=3,"28.65%")+IF(K39=4,"30.62%")+IF(K39=5,"33.59%")</f>
        <v>0</v>
      </c>
    </row>
    <row r="42" spans="1:11" ht="15.75" thickBot="1">
      <c r="A42" s="18" t="s">
        <v>0</v>
      </c>
      <c r="B42" s="17">
        <f>SUM(B40*B41)</f>
        <v>0</v>
      </c>
      <c r="C42" s="15"/>
      <c r="D42" s="18" t="s">
        <v>0</v>
      </c>
      <c r="E42" s="17">
        <f>SUM(E40*E41)</f>
        <v>0</v>
      </c>
      <c r="F42" s="23"/>
      <c r="G42" s="18" t="s">
        <v>0</v>
      </c>
      <c r="H42" s="17">
        <f>SUM(H40*H41)</f>
        <v>0</v>
      </c>
      <c r="I42" s="23"/>
      <c r="J42" s="18" t="s">
        <v>0</v>
      </c>
      <c r="K42" s="17">
        <f>SUM(K40*K41)</f>
        <v>0</v>
      </c>
    </row>
    <row r="43" spans="1:10" ht="18.75">
      <c r="A43" s="5"/>
      <c r="D43" s="5"/>
      <c r="J43" s="5"/>
    </row>
    <row r="44" spans="1:10" ht="18.75">
      <c r="A44" s="5"/>
      <c r="D44" s="5"/>
      <c r="J44" s="5"/>
    </row>
  </sheetData>
  <sheetProtection sheet="1" objects="1" scenarios="1"/>
  <mergeCells count="1">
    <mergeCell ref="A1:K1"/>
  </mergeCells>
  <printOptions horizontalCentered="1"/>
  <pageMargins left="0.7" right="0.7" top="0.75" bottom="0.75" header="0.3" footer="0.3"/>
  <pageSetup horizontalDpi="600" verticalDpi="600" orientation="landscape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 F</dc:creator>
  <cp:keywords/>
  <dc:description/>
  <cp:lastModifiedBy>Patterson, Zachary R - DCF</cp:lastModifiedBy>
  <cp:lastPrinted>2021-10-15T19:43:37Z</cp:lastPrinted>
  <dcterms:created xsi:type="dcterms:W3CDTF">2021-01-31T20:58:23Z</dcterms:created>
  <dcterms:modified xsi:type="dcterms:W3CDTF">2021-11-16T18:52:00Z</dcterms:modified>
  <cp:category/>
  <cp:version/>
  <cp:contentType/>
  <cp:contentStatus/>
</cp:coreProperties>
</file>